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2024 формулы" sheetId="1" r:id="rId1"/>
    <sheet name="Лист2" sheetId="2" r:id="rId2"/>
    <sheet name="Лист3" sheetId="3" r:id="rId3"/>
  </sheets>
  <definedNames>
    <definedName name="_xlnm.Print_Area" localSheetId="0">'2024 формулы'!$A$1:$E$38</definedName>
  </definedNames>
  <calcPr fullCalcOnLoad="1"/>
</workbook>
</file>

<file path=xl/sharedStrings.xml><?xml version="1.0" encoding="utf-8"?>
<sst xmlns="http://schemas.openxmlformats.org/spreadsheetml/2006/main" count="61" uniqueCount="47">
  <si>
    <t>Примечание:</t>
  </si>
  <si>
    <t>к приазу ФБУ "Псковский ЦСМ"</t>
  </si>
  <si>
    <t xml:space="preserve"> </t>
  </si>
  <si>
    <t>В соответствии с прейскурантом, утвержденным приказом Росстандарта</t>
  </si>
  <si>
    <t>По договору, из расчета установленной стоимости 1 чел/час*</t>
  </si>
  <si>
    <t xml:space="preserve"> - пищевая продукция</t>
  </si>
  <si>
    <t xml:space="preserve">30 % от стоимости первичной экспертизы </t>
  </si>
  <si>
    <t xml:space="preserve">Регистрация каталожного листа на выпускаемую продукцию - с занесением в АБД "Продукция России" </t>
  </si>
  <si>
    <t xml:space="preserve"> - промышленная продукция, за исключением продукции по ТР ТС 004 и/или ТР ТС 010</t>
  </si>
  <si>
    <t xml:space="preserve"> - промышленная продукция по ТР ТС 004 и/или ТР ТС 010</t>
  </si>
  <si>
    <t xml:space="preserve">Разработка документов системы безопасности пищевой продукции (план ХАССП, программа предварительных мероприятий и др.)              </t>
  </si>
  <si>
    <t>Оценка состояния измерений в испытательных и измерительных лабораториях</t>
  </si>
  <si>
    <t>Организация и (или) проведение семинаров,консультаций, конференций, "круглых столов" с предприятиями и организациями Псковской области по вопросам технического регулирования, стандартизации, систем менеджмента и обеспечения единства измерений</t>
  </si>
  <si>
    <t>за 1 документ</t>
  </si>
  <si>
    <t>1 КЛП</t>
  </si>
  <si>
    <t>1 документ</t>
  </si>
  <si>
    <t>Цены в Прейскуранте указаны без учета налога на добавленную стоимость (без НДС).</t>
  </si>
  <si>
    <t>до 3 видов продукции</t>
  </si>
  <si>
    <t>по каждому последующему виду продукции свыше трех</t>
  </si>
  <si>
    <r>
      <t>Приложение №___</t>
    </r>
    <r>
      <rPr>
        <u val="single"/>
        <sz val="11"/>
        <rFont val="Arial Cyr"/>
        <family val="0"/>
      </rPr>
      <t>6</t>
    </r>
    <r>
      <rPr>
        <sz val="11"/>
        <rFont val="Arial Cyr"/>
        <family val="0"/>
      </rPr>
      <t>__</t>
    </r>
  </si>
  <si>
    <t>ПРЕЙСКУРАНТ ЦЕН на информационные и консультационные услуги в области технического регулирования и подтверждения соответствия на 2024 год</t>
  </si>
  <si>
    <t>Годовое абонементное обслуживание предприятий (организаций) по вопросам стандартизации</t>
  </si>
  <si>
    <t>Годовое абонементное обслуживание по вопросам стандартизации при первичной постановке на учет фонда НД предприятия</t>
  </si>
  <si>
    <t>Актуализация фонда нормативных документов предприятий (организаций)</t>
  </si>
  <si>
    <t>до 30 документов</t>
  </si>
  <si>
    <t>свыше 30 до 100 документов</t>
  </si>
  <si>
    <t>свыше 100 документов</t>
  </si>
  <si>
    <t>Участие в формировании и ведении фонда НД на предприятии (в организации)</t>
  </si>
  <si>
    <t>Подбор НД по определенной тематике</t>
  </si>
  <si>
    <t>Выдача справок о статусе, изменениях и поправках к ним, библиографических данных</t>
  </si>
  <si>
    <t xml:space="preserve">Распространение официальных копий опубликованных национальных стандартов, содержащиеся в федеральном информационном фонде технических регламентов и стандартов </t>
  </si>
  <si>
    <t>Экспертиза нормативной и технической документации (ТУ, СТО с выдачей заключения):</t>
  </si>
  <si>
    <t>Экспертиза маркировочных этикеток, ярлыков</t>
  </si>
  <si>
    <t>Разработка (доработка) нормативной и технической документации (ТУ, СТО, ТИ и др.)</t>
  </si>
  <si>
    <t>Согласования изменений технических условий и каталожного листа продукции и занесение КЛП с изменением в АБД "Продукция России"</t>
  </si>
  <si>
    <t xml:space="preserve">Выдача справок по вопросам технического регулирования </t>
  </si>
  <si>
    <r>
      <t>Оформление изменений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в</t>
    </r>
    <r>
      <rPr>
        <sz val="11"/>
        <color indexed="8"/>
        <rFont val="Arial"/>
        <family val="2"/>
      </rPr>
      <t xml:space="preserve"> технические условия</t>
    </r>
  </si>
  <si>
    <t>Оформление проекта декларации о соответствии</t>
  </si>
  <si>
    <t>Заполнение каталожного листа продукции</t>
  </si>
  <si>
    <t>Информационно-методическая помощь в части внедрения систем менеджмента (ISO 9001, ISO/IEC 17025, ISO 22000)</t>
  </si>
  <si>
    <t>за 1 страницу документа</t>
  </si>
  <si>
    <t>Повторная экспертиза нормативной и технической документации (ТУ, СТО с выдачей заключения):</t>
  </si>
  <si>
    <t>Помощь в оформлнении и регистрации декларации о соответствии в базе ФСА</t>
  </si>
  <si>
    <t>Ведущий экономист                                                                                          О. Н. Васильева</t>
  </si>
  <si>
    <t>от "27" декабря 2023 г. №53</t>
  </si>
  <si>
    <t xml:space="preserve">* стоимость 1 рабочего часа работы специалиста (1 чел/час) на 2024 год составляет (руб) - </t>
  </si>
  <si>
    <t>Цены в Прейскуранте указаны без налога на добавленную стоимость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</si>
</sst>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trike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6" fillId="0" borderId="12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 shrinkToFit="1"/>
    </xf>
    <xf numFmtId="1" fontId="6" fillId="0" borderId="1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 wrapText="1"/>
    </xf>
    <xf numFmtId="1" fontId="6" fillId="0" borderId="17" xfId="0" applyNumberFormat="1" applyFont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 wrapText="1" shrinkToFit="1"/>
    </xf>
    <xf numFmtId="1" fontId="6" fillId="0" borderId="19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26" xfId="0" applyFont="1" applyBorder="1" applyAlignment="1">
      <alignment horizontal="center" wrapText="1"/>
    </xf>
    <xf numFmtId="1" fontId="6" fillId="0" borderId="27" xfId="0" applyNumberFormat="1" applyFont="1" applyBorder="1" applyAlignment="1">
      <alignment horizontal="center" wrapText="1"/>
    </xf>
    <xf numFmtId="1" fontId="6" fillId="0" borderId="24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33" borderId="11" xfId="0" applyNumberFormat="1" applyFont="1" applyFill="1" applyBorder="1" applyAlignment="1">
      <alignment horizontal="center" vertical="center" wrapText="1" shrinkToFit="1"/>
    </xf>
    <xf numFmtId="0" fontId="5" fillId="33" borderId="10" xfId="0" applyNumberFormat="1" applyFont="1" applyFill="1" applyBorder="1" applyAlignment="1">
      <alignment horizontal="left" vertical="center" wrapText="1" shrinkToFit="1"/>
    </xf>
    <xf numFmtId="0" fontId="5" fillId="33" borderId="11" xfId="0" applyNumberFormat="1" applyFont="1" applyFill="1" applyBorder="1" applyAlignment="1">
      <alignment horizontal="left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28" xfId="0" applyNumberFormat="1" applyFont="1" applyFill="1" applyBorder="1" applyAlignment="1">
      <alignment horizontal="left" vertical="center" wrapText="1" shrinkToFit="1"/>
    </xf>
    <xf numFmtId="0" fontId="5" fillId="33" borderId="23" xfId="0" applyNumberFormat="1" applyFont="1" applyFill="1" applyBorder="1" applyAlignment="1">
      <alignment horizontal="left" vertical="center" wrapText="1" shrinkToFit="1"/>
    </xf>
    <xf numFmtId="0" fontId="5" fillId="33" borderId="14" xfId="0" applyNumberFormat="1" applyFont="1" applyFill="1" applyBorder="1" applyAlignment="1">
      <alignment horizontal="left" vertical="center" wrapText="1" shrinkToFit="1"/>
    </xf>
    <xf numFmtId="0" fontId="6" fillId="33" borderId="11" xfId="0" applyNumberFormat="1" applyFont="1" applyFill="1" applyBorder="1" applyAlignment="1">
      <alignment horizontal="left" vertical="center" wrapText="1" shrinkToFit="1"/>
    </xf>
    <xf numFmtId="0" fontId="5" fillId="33" borderId="13" xfId="0" applyNumberFormat="1" applyFont="1" applyFill="1" applyBorder="1" applyAlignment="1">
      <alignment horizontal="left" vertical="center" wrapText="1" shrinkToFit="1"/>
    </xf>
    <xf numFmtId="0" fontId="5" fillId="33" borderId="15" xfId="0" applyNumberFormat="1" applyFont="1" applyFill="1" applyBorder="1" applyAlignment="1">
      <alignment horizontal="left" vertical="center" wrapText="1" shrinkToFit="1"/>
    </xf>
    <xf numFmtId="0" fontId="5" fillId="33" borderId="29" xfId="0" applyFont="1" applyFill="1" applyBorder="1" applyAlignment="1">
      <alignment horizontal="center" vertical="center" wrapText="1" shrinkToFit="1"/>
    </xf>
    <xf numFmtId="0" fontId="5" fillId="33" borderId="25" xfId="0" applyFont="1" applyFill="1" applyBorder="1" applyAlignment="1">
      <alignment horizontal="center" vertical="center" wrapText="1" shrinkToFit="1"/>
    </xf>
    <xf numFmtId="0" fontId="5" fillId="33" borderId="30" xfId="0" applyNumberFormat="1" applyFont="1" applyFill="1" applyBorder="1" applyAlignment="1">
      <alignment horizontal="left" vertical="center" wrapText="1" shrinkToFit="1"/>
    </xf>
    <xf numFmtId="0" fontId="5" fillId="33" borderId="27" xfId="0" applyNumberFormat="1" applyFont="1" applyFill="1" applyBorder="1" applyAlignment="1">
      <alignment horizontal="left" vertical="center" wrapText="1" shrinkToFit="1"/>
    </xf>
    <xf numFmtId="0" fontId="5" fillId="33" borderId="31" xfId="0" applyNumberFormat="1" applyFont="1" applyFill="1" applyBorder="1" applyAlignment="1">
      <alignment horizontal="left" vertical="center" wrapText="1" shrinkToFit="1"/>
    </xf>
    <xf numFmtId="0" fontId="5" fillId="33" borderId="22" xfId="0" applyNumberFormat="1" applyFont="1" applyFill="1" applyBorder="1" applyAlignment="1">
      <alignment horizontal="left" vertical="center" wrapText="1" shrinkToFit="1"/>
    </xf>
    <xf numFmtId="0" fontId="6" fillId="33" borderId="32" xfId="0" applyNumberFormat="1" applyFont="1" applyFill="1" applyBorder="1" applyAlignment="1">
      <alignment horizontal="left" vertical="center" wrapText="1" shrinkToFit="1"/>
    </xf>
    <xf numFmtId="0" fontId="8" fillId="33" borderId="17" xfId="0" applyNumberFormat="1" applyFont="1" applyFill="1" applyBorder="1" applyAlignment="1">
      <alignment horizontal="left" vertical="center" wrapText="1" shrinkToFit="1"/>
    </xf>
    <xf numFmtId="0" fontId="6" fillId="33" borderId="33" xfId="0" applyNumberFormat="1" applyFont="1" applyFill="1" applyBorder="1" applyAlignment="1">
      <alignment horizontal="left" vertical="center" wrapText="1" shrinkToFit="1"/>
    </xf>
    <xf numFmtId="0" fontId="8" fillId="33" borderId="15" xfId="0" applyNumberFormat="1" applyFont="1" applyFill="1" applyBorder="1" applyAlignment="1">
      <alignment horizontal="left" vertical="center" wrapText="1" shrinkToFit="1"/>
    </xf>
    <xf numFmtId="0" fontId="6" fillId="33" borderId="34" xfId="0" applyNumberFormat="1" applyFont="1" applyFill="1" applyBorder="1" applyAlignment="1">
      <alignment horizontal="left" vertical="center" wrapText="1" shrinkToFit="1"/>
    </xf>
    <xf numFmtId="0" fontId="8" fillId="33" borderId="19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Normal="115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7.00390625" style="1" customWidth="1"/>
    <col min="2" max="2" width="9.125" style="1" customWidth="1"/>
    <col min="3" max="3" width="61.625" style="1" customWidth="1"/>
    <col min="4" max="4" width="22.875" style="1" customWidth="1"/>
    <col min="5" max="5" width="21.625" style="1" customWidth="1"/>
    <col min="6" max="16384" width="9.125" style="1" customWidth="1"/>
  </cols>
  <sheetData>
    <row r="1" spans="3:5" ht="14.25">
      <c r="C1" s="42" t="s">
        <v>19</v>
      </c>
      <c r="D1" s="42"/>
      <c r="E1" s="42"/>
    </row>
    <row r="2" spans="3:5" ht="14.25">
      <c r="C2" s="42" t="s">
        <v>1</v>
      </c>
      <c r="D2" s="42"/>
      <c r="E2" s="42"/>
    </row>
    <row r="3" spans="3:5" ht="14.25">
      <c r="C3" s="42" t="s">
        <v>44</v>
      </c>
      <c r="D3" s="42"/>
      <c r="E3" s="42"/>
    </row>
    <row r="4" spans="1:5" ht="41.25" customHeight="1">
      <c r="A4" s="43" t="s">
        <v>20</v>
      </c>
      <c r="B4" s="43"/>
      <c r="C4" s="43"/>
      <c r="D4" s="43"/>
      <c r="E4" s="43"/>
    </row>
    <row r="5" spans="1:5" ht="28.5" customHeight="1">
      <c r="A5" s="2">
        <v>1</v>
      </c>
      <c r="B5" s="44" t="s">
        <v>21</v>
      </c>
      <c r="C5" s="44"/>
      <c r="D5" s="28">
        <v>11460</v>
      </c>
      <c r="E5" s="19"/>
    </row>
    <row r="6" spans="1:10" ht="33.75" customHeight="1">
      <c r="A6" s="3">
        <v>2</v>
      </c>
      <c r="B6" s="45" t="s">
        <v>22</v>
      </c>
      <c r="C6" s="45"/>
      <c r="D6" s="28">
        <v>13980</v>
      </c>
      <c r="E6" s="4"/>
      <c r="J6" s="1" t="s">
        <v>2</v>
      </c>
    </row>
    <row r="7" spans="1:5" ht="30" customHeight="1">
      <c r="A7" s="46">
        <v>3</v>
      </c>
      <c r="B7" s="45" t="s">
        <v>23</v>
      </c>
      <c r="C7" s="45"/>
      <c r="D7" s="29"/>
      <c r="E7" s="4"/>
    </row>
    <row r="8" spans="1:5" ht="14.25">
      <c r="A8" s="47"/>
      <c r="B8" s="45" t="s">
        <v>24</v>
      </c>
      <c r="C8" s="49"/>
      <c r="D8" s="30">
        <f>0.1*E35</f>
        <v>136.5</v>
      </c>
      <c r="E8" s="4" t="s">
        <v>13</v>
      </c>
    </row>
    <row r="9" spans="1:5" ht="14.25">
      <c r="A9" s="47"/>
      <c r="B9" s="45" t="s">
        <v>25</v>
      </c>
      <c r="C9" s="49"/>
      <c r="D9" s="30">
        <f>0.09*E35</f>
        <v>122.85</v>
      </c>
      <c r="E9" s="4" t="s">
        <v>13</v>
      </c>
    </row>
    <row r="10" spans="1:5" ht="14.25">
      <c r="A10" s="48"/>
      <c r="B10" s="45" t="s">
        <v>26</v>
      </c>
      <c r="C10" s="49"/>
      <c r="D10" s="30">
        <f>0.08*E35</f>
        <v>109.2</v>
      </c>
      <c r="E10" s="4" t="s">
        <v>13</v>
      </c>
    </row>
    <row r="11" spans="1:5" ht="58.5" customHeight="1">
      <c r="A11" s="3">
        <v>4</v>
      </c>
      <c r="B11" s="45" t="s">
        <v>27</v>
      </c>
      <c r="C11" s="45"/>
      <c r="D11" s="17" t="s">
        <v>4</v>
      </c>
      <c r="E11" s="6"/>
    </row>
    <row r="12" spans="1:5" ht="56.25" customHeight="1">
      <c r="A12" s="2">
        <v>5</v>
      </c>
      <c r="B12" s="45" t="s">
        <v>28</v>
      </c>
      <c r="C12" s="45"/>
      <c r="D12" s="7" t="s">
        <v>4</v>
      </c>
      <c r="E12" s="6"/>
    </row>
    <row r="13" spans="1:5" ht="31.5" customHeight="1">
      <c r="A13" s="5">
        <v>6</v>
      </c>
      <c r="B13" s="50" t="s">
        <v>29</v>
      </c>
      <c r="C13" s="50"/>
      <c r="D13" s="26">
        <f>0.5*E35</f>
        <v>682.5</v>
      </c>
      <c r="E13" s="20" t="s">
        <v>13</v>
      </c>
    </row>
    <row r="14" spans="1:5" ht="59.25" customHeight="1" thickBot="1">
      <c r="A14" s="8">
        <v>7</v>
      </c>
      <c r="B14" s="51" t="s">
        <v>30</v>
      </c>
      <c r="C14" s="51"/>
      <c r="D14" s="9" t="s">
        <v>3</v>
      </c>
      <c r="E14" s="10"/>
    </row>
    <row r="15" spans="1:5" ht="30" customHeight="1">
      <c r="A15" s="2">
        <v>8</v>
      </c>
      <c r="B15" s="44" t="s">
        <v>31</v>
      </c>
      <c r="C15" s="44"/>
      <c r="D15" s="11"/>
      <c r="E15" s="19"/>
    </row>
    <row r="16" spans="1:5" ht="23.25" customHeight="1">
      <c r="A16" s="3">
        <v>9</v>
      </c>
      <c r="B16" s="45" t="s">
        <v>5</v>
      </c>
      <c r="C16" s="45"/>
      <c r="D16" s="27">
        <f>6*E35</f>
        <v>8190</v>
      </c>
      <c r="E16" s="4" t="s">
        <v>15</v>
      </c>
    </row>
    <row r="17" spans="1:5" ht="36" customHeight="1">
      <c r="A17" s="3">
        <v>10</v>
      </c>
      <c r="B17" s="45" t="s">
        <v>8</v>
      </c>
      <c r="C17" s="45"/>
      <c r="D17" s="27">
        <f>8*E35</f>
        <v>10920</v>
      </c>
      <c r="E17" s="4" t="s">
        <v>15</v>
      </c>
    </row>
    <row r="18" spans="1:5" ht="33" customHeight="1">
      <c r="A18" s="3">
        <v>11</v>
      </c>
      <c r="B18" s="45" t="s">
        <v>9</v>
      </c>
      <c r="C18" s="45"/>
      <c r="D18" s="27">
        <f>10*E35</f>
        <v>13650</v>
      </c>
      <c r="E18" s="4" t="s">
        <v>15</v>
      </c>
    </row>
    <row r="19" spans="1:5" ht="41.25" customHeight="1">
      <c r="A19" s="3">
        <v>12</v>
      </c>
      <c r="B19" s="45" t="s">
        <v>41</v>
      </c>
      <c r="C19" s="45"/>
      <c r="D19" s="21" t="s">
        <v>6</v>
      </c>
      <c r="E19" s="4" t="s">
        <v>15</v>
      </c>
    </row>
    <row r="20" spans="1:5" ht="39.75" customHeight="1">
      <c r="A20" s="3">
        <v>13</v>
      </c>
      <c r="B20" s="45" t="s">
        <v>32</v>
      </c>
      <c r="C20" s="45"/>
      <c r="D20" s="25">
        <f>1*E35</f>
        <v>1365</v>
      </c>
      <c r="E20" s="4" t="s">
        <v>15</v>
      </c>
    </row>
    <row r="21" spans="1:5" ht="71.25" customHeight="1">
      <c r="A21" s="3">
        <v>14</v>
      </c>
      <c r="B21" s="52" t="s">
        <v>33</v>
      </c>
      <c r="C21" s="52"/>
      <c r="D21" s="7" t="s">
        <v>4</v>
      </c>
      <c r="E21" s="6"/>
    </row>
    <row r="22" spans="1:5" ht="33" customHeight="1">
      <c r="A22" s="5">
        <v>15</v>
      </c>
      <c r="B22" s="45" t="s">
        <v>7</v>
      </c>
      <c r="C22" s="45"/>
      <c r="D22" s="27">
        <f>2*E35</f>
        <v>2730</v>
      </c>
      <c r="E22" s="4" t="s">
        <v>14</v>
      </c>
    </row>
    <row r="23" spans="1:5" ht="33" customHeight="1">
      <c r="A23" s="3">
        <v>16</v>
      </c>
      <c r="B23" s="52" t="s">
        <v>34</v>
      </c>
      <c r="C23" s="52"/>
      <c r="D23" s="27">
        <f>1.5*E35</f>
        <v>2047.5</v>
      </c>
      <c r="E23" s="4" t="s">
        <v>14</v>
      </c>
    </row>
    <row r="24" spans="1:5" ht="42.75" customHeight="1">
      <c r="A24" s="2">
        <v>17</v>
      </c>
      <c r="B24" s="45" t="s">
        <v>36</v>
      </c>
      <c r="C24" s="45"/>
      <c r="D24" s="27">
        <f>1*E35</f>
        <v>1365</v>
      </c>
      <c r="E24" s="6" t="s">
        <v>40</v>
      </c>
    </row>
    <row r="25" spans="1:5" ht="31.5" customHeight="1">
      <c r="A25" s="5">
        <v>18</v>
      </c>
      <c r="B25" s="50" t="s">
        <v>38</v>
      </c>
      <c r="C25" s="50"/>
      <c r="D25" s="31">
        <f>0.5*E35</f>
        <v>682.5</v>
      </c>
      <c r="E25" s="12" t="s">
        <v>14</v>
      </c>
    </row>
    <row r="26" spans="1:5" ht="48" customHeight="1">
      <c r="A26" s="55">
        <v>19</v>
      </c>
      <c r="B26" s="57" t="s">
        <v>35</v>
      </c>
      <c r="C26" s="58"/>
      <c r="D26" s="32">
        <f>2*E35</f>
        <v>2730</v>
      </c>
      <c r="E26" s="22" t="s">
        <v>17</v>
      </c>
    </row>
    <row r="27" spans="1:5" ht="65.25" customHeight="1">
      <c r="A27" s="56"/>
      <c r="B27" s="59"/>
      <c r="C27" s="60"/>
      <c r="D27" s="33">
        <f>0.2*E35</f>
        <v>273</v>
      </c>
      <c r="E27" s="23" t="s">
        <v>18</v>
      </c>
    </row>
    <row r="28" spans="1:5" ht="32.25" customHeight="1">
      <c r="A28" s="5">
        <v>20</v>
      </c>
      <c r="B28" s="61" t="s">
        <v>42</v>
      </c>
      <c r="C28" s="62"/>
      <c r="D28" s="34">
        <f>4*E35</f>
        <v>5460</v>
      </c>
      <c r="E28" s="13"/>
    </row>
    <row r="29" spans="1:5" ht="27" customHeight="1" thickBot="1">
      <c r="A29" s="8">
        <v>21</v>
      </c>
      <c r="B29" s="63" t="s">
        <v>37</v>
      </c>
      <c r="C29" s="64"/>
      <c r="D29" s="35">
        <f>2*E35</f>
        <v>2730</v>
      </c>
      <c r="E29" s="10"/>
    </row>
    <row r="30" spans="1:5" ht="30.75" customHeight="1" thickBot="1">
      <c r="A30" s="14">
        <v>17</v>
      </c>
      <c r="B30" s="65" t="s">
        <v>11</v>
      </c>
      <c r="C30" s="66"/>
      <c r="D30" s="36">
        <v>68660</v>
      </c>
      <c r="E30" s="15"/>
    </row>
    <row r="31" spans="1:5" ht="54.75" customHeight="1">
      <c r="A31" s="5">
        <v>18</v>
      </c>
      <c r="B31" s="53" t="s">
        <v>10</v>
      </c>
      <c r="C31" s="53"/>
      <c r="D31" s="16" t="s">
        <v>4</v>
      </c>
      <c r="E31" s="13"/>
    </row>
    <row r="32" spans="1:5" ht="58.5" customHeight="1" thickBot="1">
      <c r="A32" s="8">
        <v>19</v>
      </c>
      <c r="B32" s="51" t="s">
        <v>39</v>
      </c>
      <c r="C32" s="54"/>
      <c r="D32" s="9" t="s">
        <v>4</v>
      </c>
      <c r="E32" s="40"/>
    </row>
    <row r="33" spans="1:5" ht="81.75" customHeight="1">
      <c r="A33" s="2">
        <v>20</v>
      </c>
      <c r="B33" s="44" t="s">
        <v>12</v>
      </c>
      <c r="C33" s="44"/>
      <c r="D33" s="39" t="s">
        <v>4</v>
      </c>
      <c r="E33" s="41"/>
    </row>
    <row r="34" spans="2:5" ht="19.5" customHeight="1">
      <c r="B34" s="1" t="s">
        <v>0</v>
      </c>
      <c r="E34" s="37"/>
    </row>
    <row r="35" spans="2:5" ht="13.5" customHeight="1">
      <c r="B35" s="1" t="s">
        <v>45</v>
      </c>
      <c r="E35" s="38">
        <v>1365</v>
      </c>
    </row>
    <row r="36" spans="1:5" ht="1.5" customHeight="1">
      <c r="A36" s="18"/>
      <c r="B36" s="1" t="s">
        <v>16</v>
      </c>
      <c r="E36" s="37"/>
    </row>
    <row r="37" spans="1:5" ht="15" customHeight="1">
      <c r="A37" s="18"/>
      <c r="B37" s="1" t="s">
        <v>46</v>
      </c>
      <c r="E37" s="37"/>
    </row>
    <row r="38" spans="2:3" ht="27" customHeight="1">
      <c r="B38" s="24" t="s">
        <v>43</v>
      </c>
      <c r="C38" s="24"/>
    </row>
  </sheetData>
  <sheetProtection/>
  <mergeCells count="34">
    <mergeCell ref="B31:C31"/>
    <mergeCell ref="B32:C32"/>
    <mergeCell ref="B33:C33"/>
    <mergeCell ref="A26:A27"/>
    <mergeCell ref="B26:C27"/>
    <mergeCell ref="B24:C24"/>
    <mergeCell ref="B25:C25"/>
    <mergeCell ref="B28:C28"/>
    <mergeCell ref="B29:C29"/>
    <mergeCell ref="B30:C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7:A10"/>
    <mergeCell ref="B7:C7"/>
    <mergeCell ref="B8:C8"/>
    <mergeCell ref="B9:C9"/>
    <mergeCell ref="B10:C10"/>
    <mergeCell ref="B11:C11"/>
    <mergeCell ref="C1:E1"/>
    <mergeCell ref="C2:E2"/>
    <mergeCell ref="C3:E3"/>
    <mergeCell ref="A4:E4"/>
    <mergeCell ref="B5:C5"/>
    <mergeCell ref="B6:C6"/>
  </mergeCells>
  <printOptions/>
  <pageMargins left="0.984251968503937" right="0.7480314960629921" top="0.1968503937007874" bottom="0.1968503937007874" header="0.15748031496062992" footer="0.196850393700787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Михайловна</dc:creator>
  <cp:keywords/>
  <dc:description/>
  <cp:lastModifiedBy>Наталья Михайловна</cp:lastModifiedBy>
  <cp:lastPrinted>2024-01-09T05:43:20Z</cp:lastPrinted>
  <dcterms:created xsi:type="dcterms:W3CDTF">2021-04-08T06:26:50Z</dcterms:created>
  <dcterms:modified xsi:type="dcterms:W3CDTF">2024-01-09T05:44:21Z</dcterms:modified>
  <cp:category/>
  <cp:version/>
  <cp:contentType/>
  <cp:contentStatus/>
</cp:coreProperties>
</file>